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убки 24-25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5" i="1"/>
  <c r="E14" i="1"/>
  <c r="E13" i="1"/>
  <c r="E12" i="1"/>
  <c r="E11" i="1"/>
  <c r="E10" i="1"/>
  <c r="E9" i="1"/>
  <c r="E8" i="1"/>
  <c r="E7" i="1"/>
  <c r="E6" i="1"/>
  <c r="E5" i="1"/>
  <c r="E4" i="1"/>
  <c r="E21" i="1" l="1"/>
  <c r="E22" i="1" s="1"/>
  <c r="E23" i="1" s="1"/>
</calcChain>
</file>

<file path=xl/sharedStrings.xml><?xml version="1.0" encoding="utf-8"?>
<sst xmlns="http://schemas.openxmlformats.org/spreadsheetml/2006/main" count="50" uniqueCount="38">
  <si>
    <t>Ставка</t>
  </si>
  <si>
    <t>Объем</t>
  </si>
  <si>
    <t>Затраты</t>
  </si>
  <si>
    <t xml:space="preserve">Охрана </t>
  </si>
  <si>
    <t>Вывоз мусора</t>
  </si>
  <si>
    <t>Общий свет+Сторожка</t>
  </si>
  <si>
    <t>Вывоз снега</t>
  </si>
  <si>
    <t>Банковское обслуживание</t>
  </si>
  <si>
    <t>Юридические услуги</t>
  </si>
  <si>
    <t>Канцелярские расходы</t>
  </si>
  <si>
    <t>Непредвиденные расходы</t>
  </si>
  <si>
    <t>Налоги</t>
  </si>
  <si>
    <t>Зарплата бухгалтера</t>
  </si>
  <si>
    <t>Зарплата Председателя (не выпл.)</t>
  </si>
  <si>
    <t>Затраты на связь</t>
  </si>
  <si>
    <t>Приобретение основных средств</t>
  </si>
  <si>
    <t>Благоустройство</t>
  </si>
  <si>
    <t>Из членских взносов:</t>
  </si>
  <si>
    <t>Из Целевых взносов</t>
  </si>
  <si>
    <t xml:space="preserve"> Итого годовые затраты</t>
  </si>
  <si>
    <t>Единица</t>
  </si>
  <si>
    <t>день</t>
  </si>
  <si>
    <t>контейнер</t>
  </si>
  <si>
    <t>месяц</t>
  </si>
  <si>
    <t>вывоз</t>
  </si>
  <si>
    <t>в год</t>
  </si>
  <si>
    <t>квартал</t>
  </si>
  <si>
    <t>Зарплата менеджера</t>
  </si>
  <si>
    <t>Ремонты/замены текущие: освещение, сторожка, ворота, калитка, видеоконтроль</t>
  </si>
  <si>
    <t>Расчетный ГОДОВОЙ взнос при собираемости 85%</t>
  </si>
  <si>
    <t>Затраты в среднем на участок</t>
  </si>
  <si>
    <t>Предлагаемый на 22/23 ГОДОВОЙ взнос</t>
  </si>
  <si>
    <t>Годовой взнос с применением скидки при оплате до 1.01.23 (в случае утвеждения Собранием)</t>
  </si>
  <si>
    <t>Смета СНТ "Дубки" на 23/24 финансовый год</t>
  </si>
  <si>
    <t>24/25 мин</t>
  </si>
  <si>
    <t>24/25 макс</t>
  </si>
  <si>
    <t>-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</si>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</sst>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65" fontId="2" fillId="0" borderId="1" xfId="1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165" fontId="6" fillId="0" borderId="1" xfId="1" applyNumberFormat="1" applyFont="1" applyBorder="1"/>
    <xf numFmtId="165" fontId="4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15" workbookViewId="0">
      <selection sqref="A1:G25"/>
    </sheetView>
  </sheetViews>
  <sheetFormatPr defaultRowHeight="18.75" x14ac:dyDescent="0.3"/>
  <cols>
    <col min="1" max="1" width="35.5703125" style="4" customWidth="1"/>
    <col min="2" max="2" width="15" customWidth="1"/>
    <col min="3" max="3" width="12.85546875" customWidth="1"/>
    <col min="4" max="4" width="11" customWidth="1"/>
    <col min="5" max="5" width="14.42578125" customWidth="1"/>
    <col min="6" max="6" width="17" style="20" customWidth="1"/>
    <col min="7" max="7" width="17.7109375" style="20" customWidth="1"/>
  </cols>
  <sheetData>
    <row r="1" spans="1:7" x14ac:dyDescent="0.3">
      <c r="A1" s="17" t="s">
        <v>33</v>
      </c>
      <c r="B1" s="18"/>
      <c r="C1" s="18"/>
      <c r="D1" s="18"/>
      <c r="E1" s="19"/>
      <c r="F1" s="1" t="s">
        <v>34</v>
      </c>
      <c r="G1" s="1" t="s">
        <v>35</v>
      </c>
    </row>
    <row r="2" spans="1:7" x14ac:dyDescent="0.3">
      <c r="A2" s="3"/>
      <c r="B2" s="5" t="s">
        <v>0</v>
      </c>
      <c r="C2" s="5" t="s">
        <v>20</v>
      </c>
      <c r="D2" s="5" t="s">
        <v>1</v>
      </c>
      <c r="E2" s="5" t="s">
        <v>2</v>
      </c>
      <c r="F2" s="1"/>
      <c r="G2" s="1"/>
    </row>
    <row r="3" spans="1:7" x14ac:dyDescent="0.3">
      <c r="A3" s="6" t="s">
        <v>17</v>
      </c>
      <c r="B3" s="1"/>
      <c r="C3" s="1"/>
      <c r="D3" s="1"/>
      <c r="E3" s="1"/>
      <c r="F3" s="1"/>
      <c r="G3" s="1"/>
    </row>
    <row r="4" spans="1:7" x14ac:dyDescent="0.3">
      <c r="A4" s="3" t="s">
        <v>3</v>
      </c>
      <c r="B4" s="7">
        <v>2000</v>
      </c>
      <c r="C4" s="1" t="s">
        <v>21</v>
      </c>
      <c r="D4" s="1">
        <v>365</v>
      </c>
      <c r="E4" s="2">
        <f t="shared" ref="E4:E17" si="0">B4*D4</f>
        <v>730000</v>
      </c>
      <c r="F4" s="21">
        <v>730000</v>
      </c>
      <c r="G4" s="21">
        <v>803000</v>
      </c>
    </row>
    <row r="5" spans="1:7" x14ac:dyDescent="0.3">
      <c r="A5" s="3" t="s">
        <v>4</v>
      </c>
      <c r="B5" s="7">
        <v>7000</v>
      </c>
      <c r="C5" s="1" t="s">
        <v>22</v>
      </c>
      <c r="D5" s="1">
        <v>38</v>
      </c>
      <c r="E5" s="2">
        <f t="shared" si="0"/>
        <v>266000</v>
      </c>
      <c r="F5" s="21">
        <v>323000</v>
      </c>
      <c r="G5" s="21">
        <v>360000</v>
      </c>
    </row>
    <row r="6" spans="1:7" x14ac:dyDescent="0.3">
      <c r="A6" s="3" t="s">
        <v>5</v>
      </c>
      <c r="B6" s="7">
        <v>8000</v>
      </c>
      <c r="C6" s="1" t="s">
        <v>23</v>
      </c>
      <c r="D6" s="1">
        <v>12</v>
      </c>
      <c r="E6" s="2">
        <f t="shared" si="0"/>
        <v>96000</v>
      </c>
      <c r="F6" s="21">
        <v>120000</v>
      </c>
      <c r="G6" s="21">
        <v>120000</v>
      </c>
    </row>
    <row r="7" spans="1:7" x14ac:dyDescent="0.3">
      <c r="A7" s="3" t="s">
        <v>6</v>
      </c>
      <c r="B7" s="7">
        <v>10000</v>
      </c>
      <c r="C7" s="1" t="s">
        <v>24</v>
      </c>
      <c r="D7" s="1">
        <v>10</v>
      </c>
      <c r="E7" s="2">
        <f t="shared" si="0"/>
        <v>100000</v>
      </c>
      <c r="F7" s="21">
        <v>120000</v>
      </c>
      <c r="G7" s="21">
        <v>120000</v>
      </c>
    </row>
    <row r="8" spans="1:7" x14ac:dyDescent="0.3">
      <c r="A8" s="3" t="s">
        <v>7</v>
      </c>
      <c r="B8" s="7">
        <v>1000</v>
      </c>
      <c r="C8" s="1" t="s">
        <v>23</v>
      </c>
      <c r="D8" s="1">
        <v>12</v>
      </c>
      <c r="E8" s="2">
        <f t="shared" si="0"/>
        <v>12000</v>
      </c>
      <c r="F8" s="21">
        <v>12000</v>
      </c>
      <c r="G8" s="21">
        <v>12000</v>
      </c>
    </row>
    <row r="9" spans="1:7" ht="62.25" customHeight="1" x14ac:dyDescent="0.3">
      <c r="A9" s="3" t="s">
        <v>28</v>
      </c>
      <c r="B9" s="7">
        <v>15000</v>
      </c>
      <c r="C9" s="1" t="s">
        <v>23</v>
      </c>
      <c r="D9" s="1">
        <v>12</v>
      </c>
      <c r="E9" s="2">
        <f t="shared" si="0"/>
        <v>180000</v>
      </c>
      <c r="F9" s="21">
        <v>120000</v>
      </c>
      <c r="G9" s="21">
        <v>120000</v>
      </c>
    </row>
    <row r="10" spans="1:7" x14ac:dyDescent="0.3">
      <c r="A10" s="3" t="s">
        <v>8</v>
      </c>
      <c r="B10" s="7">
        <v>150000</v>
      </c>
      <c r="C10" s="1" t="s">
        <v>37</v>
      </c>
      <c r="D10" s="1">
        <v>1</v>
      </c>
      <c r="E10" s="2">
        <f t="shared" si="0"/>
        <v>150000</v>
      </c>
      <c r="F10" s="21">
        <v>150000</v>
      </c>
      <c r="G10" s="21">
        <v>300000</v>
      </c>
    </row>
    <row r="11" spans="1:7" x14ac:dyDescent="0.3">
      <c r="A11" s="3" t="s">
        <v>9</v>
      </c>
      <c r="B11" s="7">
        <v>20000</v>
      </c>
      <c r="C11" s="1" t="s">
        <v>37</v>
      </c>
      <c r="D11" s="1">
        <v>1</v>
      </c>
      <c r="E11" s="2">
        <f t="shared" si="0"/>
        <v>20000</v>
      </c>
      <c r="F11" s="21">
        <v>20000</v>
      </c>
      <c r="G11" s="21">
        <v>20000</v>
      </c>
    </row>
    <row r="12" spans="1:7" ht="24" customHeight="1" x14ac:dyDescent="0.3">
      <c r="A12" s="3" t="s">
        <v>10</v>
      </c>
      <c r="B12" s="7">
        <v>50000</v>
      </c>
      <c r="C12" s="1" t="s">
        <v>37</v>
      </c>
      <c r="D12" s="1">
        <v>1</v>
      </c>
      <c r="E12" s="2">
        <f t="shared" si="0"/>
        <v>50000</v>
      </c>
      <c r="F12" s="21">
        <v>50000</v>
      </c>
      <c r="G12" s="21">
        <v>50000</v>
      </c>
    </row>
    <row r="13" spans="1:7" x14ac:dyDescent="0.3">
      <c r="A13" s="3" t="s">
        <v>11</v>
      </c>
      <c r="B13" s="7">
        <v>0</v>
      </c>
      <c r="C13" s="1" t="s">
        <v>25</v>
      </c>
      <c r="D13" s="1">
        <v>1</v>
      </c>
      <c r="E13" s="2">
        <f t="shared" si="0"/>
        <v>0</v>
      </c>
      <c r="F13" s="21">
        <v>0</v>
      </c>
      <c r="G13" s="21" t="s">
        <v>36</v>
      </c>
    </row>
    <row r="14" spans="1:7" x14ac:dyDescent="0.3">
      <c r="A14" s="3" t="s">
        <v>12</v>
      </c>
      <c r="B14" s="7">
        <v>10000</v>
      </c>
      <c r="C14" s="1" t="s">
        <v>26</v>
      </c>
      <c r="D14" s="1">
        <v>4</v>
      </c>
      <c r="E14" s="2">
        <f t="shared" si="0"/>
        <v>40000</v>
      </c>
      <c r="F14" s="21">
        <v>40000</v>
      </c>
      <c r="G14" s="21">
        <v>40000</v>
      </c>
    </row>
    <row r="15" spans="1:7" x14ac:dyDescent="0.3">
      <c r="A15" s="3" t="s">
        <v>27</v>
      </c>
      <c r="B15" s="7">
        <v>10000</v>
      </c>
      <c r="C15" s="1" t="s">
        <v>23</v>
      </c>
      <c r="D15" s="1">
        <v>12</v>
      </c>
      <c r="E15" s="2">
        <f t="shared" si="0"/>
        <v>120000</v>
      </c>
      <c r="F15" s="21">
        <v>120000</v>
      </c>
      <c r="G15" s="21">
        <v>120000</v>
      </c>
    </row>
    <row r="16" spans="1:7" ht="37.5" x14ac:dyDescent="0.3">
      <c r="A16" s="3" t="s">
        <v>13</v>
      </c>
      <c r="B16" s="7">
        <v>10000</v>
      </c>
      <c r="C16" s="1" t="s">
        <v>23</v>
      </c>
      <c r="D16" s="1">
        <v>12</v>
      </c>
      <c r="E16" s="2">
        <v>0</v>
      </c>
      <c r="F16" s="21">
        <v>0</v>
      </c>
      <c r="G16" s="21" t="s">
        <v>36</v>
      </c>
    </row>
    <row r="17" spans="1:7" x14ac:dyDescent="0.3">
      <c r="A17" s="3" t="s">
        <v>14</v>
      </c>
      <c r="B17" s="7">
        <v>1000</v>
      </c>
      <c r="C17" s="1" t="s">
        <v>23</v>
      </c>
      <c r="D17" s="1">
        <v>12</v>
      </c>
      <c r="E17" s="2">
        <f t="shared" si="0"/>
        <v>12000</v>
      </c>
      <c r="F17" s="21">
        <v>14400</v>
      </c>
      <c r="G17" s="21">
        <v>14400</v>
      </c>
    </row>
    <row r="18" spans="1:7" x14ac:dyDescent="0.3">
      <c r="A18" s="6" t="s">
        <v>18</v>
      </c>
      <c r="B18" s="1"/>
      <c r="C18" s="1"/>
      <c r="D18" s="1"/>
      <c r="E18" s="1"/>
      <c r="F18" s="21"/>
      <c r="G18" s="21"/>
    </row>
    <row r="19" spans="1:7" ht="37.5" x14ac:dyDescent="0.3">
      <c r="A19" s="3" t="s">
        <v>15</v>
      </c>
      <c r="B19" s="12">
        <v>100000</v>
      </c>
      <c r="C19" s="1" t="s">
        <v>37</v>
      </c>
      <c r="D19" s="1"/>
      <c r="E19" s="2">
        <v>100000</v>
      </c>
      <c r="F19" s="21">
        <v>200000</v>
      </c>
      <c r="G19" s="21">
        <v>200000</v>
      </c>
    </row>
    <row r="20" spans="1:7" x14ac:dyDescent="0.3">
      <c r="A20" s="3" t="s">
        <v>16</v>
      </c>
      <c r="B20" s="7">
        <v>400000</v>
      </c>
      <c r="C20" s="1" t="s">
        <v>37</v>
      </c>
      <c r="D20" s="1"/>
      <c r="E20" s="2">
        <v>400000</v>
      </c>
      <c r="F20" s="21">
        <v>600000</v>
      </c>
      <c r="G20" s="21">
        <v>900000</v>
      </c>
    </row>
    <row r="21" spans="1:7" ht="28.5" customHeight="1" x14ac:dyDescent="0.3">
      <c r="A21" s="8" t="s">
        <v>19</v>
      </c>
      <c r="B21" s="9"/>
      <c r="C21" s="9"/>
      <c r="D21" s="9"/>
      <c r="E21" s="10">
        <f>SUM(E4:E20)</f>
        <v>2276000</v>
      </c>
      <c r="F21" s="22">
        <v>2619400</v>
      </c>
      <c r="G21" s="22">
        <v>3179400</v>
      </c>
    </row>
    <row r="22" spans="1:7" ht="21.75" customHeight="1" x14ac:dyDescent="0.3">
      <c r="A22" s="3" t="s">
        <v>30</v>
      </c>
      <c r="B22" s="1"/>
      <c r="C22" s="1" t="s">
        <v>37</v>
      </c>
      <c r="D22" s="1"/>
      <c r="E22" s="2">
        <f>E21/158</f>
        <v>14405.06329113924</v>
      </c>
      <c r="F22" s="21">
        <v>16578</v>
      </c>
      <c r="G22" s="21">
        <v>20123</v>
      </c>
    </row>
    <row r="23" spans="1:7" ht="37.5" x14ac:dyDescent="0.3">
      <c r="A23" s="3" t="s">
        <v>29</v>
      </c>
      <c r="B23" s="1"/>
      <c r="C23" s="1" t="s">
        <v>37</v>
      </c>
      <c r="D23" s="1"/>
      <c r="E23" s="2">
        <f>E22/85%</f>
        <v>16947.133283693223</v>
      </c>
      <c r="F23" s="21">
        <v>17451</v>
      </c>
      <c r="G23" s="21">
        <v>21182</v>
      </c>
    </row>
    <row r="24" spans="1:7" ht="37.5" x14ac:dyDescent="0.3">
      <c r="A24" s="3" t="s">
        <v>31</v>
      </c>
      <c r="B24" s="13">
        <v>16000</v>
      </c>
      <c r="C24" s="13"/>
      <c r="D24" s="13"/>
      <c r="E24" s="13"/>
      <c r="F24" s="21">
        <v>17000</v>
      </c>
      <c r="G24" s="21">
        <v>21000</v>
      </c>
    </row>
    <row r="25" spans="1:7" ht="48" x14ac:dyDescent="0.3">
      <c r="A25" s="11" t="s">
        <v>32</v>
      </c>
      <c r="B25" s="14">
        <v>15000</v>
      </c>
      <c r="C25" s="15"/>
      <c r="D25" s="15"/>
      <c r="E25" s="16"/>
      <c r="F25" s="21">
        <v>16000</v>
      </c>
      <c r="G25" s="21">
        <v>20000</v>
      </c>
    </row>
  </sheetData>
  <mergeCells count="3">
    <mergeCell ref="B24:E24"/>
    <mergeCell ref="B25:E25"/>
    <mergeCell ref="A1:E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MokryshevS</dc:creator>
  <cp:lastModifiedBy>Mokryshevs</cp:lastModifiedBy>
  <cp:lastPrinted>2024-05-31T10:44:49Z</cp:lastPrinted>
  <dcterms:created xsi:type="dcterms:W3CDTF">2021-06-09T14:09:37Z</dcterms:created>
  <dcterms:modified xsi:type="dcterms:W3CDTF">2024-05-31T10:45:44Z</dcterms:modified>
</cp:coreProperties>
</file>